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ENCIA\exe\Excel\"/>
    </mc:Choice>
  </mc:AlternateContent>
  <bookViews>
    <workbookView xWindow="0" yWindow="0" windowWidth="19200" windowHeight="11595" activeTab="2"/>
  </bookViews>
  <sheets>
    <sheet name="Inversa y Multiplica" sheetId="1" r:id="rId1"/>
    <sheet name="Sistema" sheetId="2" r:id="rId2"/>
    <sheet name="Modelo de Markowitz" sheetId="3" r:id="rId3"/>
  </sheets>
  <definedNames>
    <definedName name="_xlnm.Print_Area" localSheetId="2">'Modelo de Markowitz'!$A$15:$K$22</definedName>
    <definedName name="solver_adj" localSheetId="2" hidden="1">'Modelo de Markowitz'!#REF!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'Modelo de Markowitz'!#REF!</definedName>
    <definedName name="solver_lhs2" localSheetId="2" hidden="1">'Modelo de Markowitz'!#REF!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'Modelo de Markowitz'!#REF!</definedName>
    <definedName name="solver_pre" localSheetId="2" hidden="1">0.000001</definedName>
    <definedName name="solver_rbv" localSheetId="2" hidden="1">2</definedName>
    <definedName name="solver_rel1" localSheetId="2" hidden="1">2</definedName>
    <definedName name="solver_rel2" localSheetId="2" hidden="1">2</definedName>
    <definedName name="solver_rhs1" localSheetId="2" hidden="1">'Modelo de Markowitz'!#REF!</definedName>
    <definedName name="solver_rhs2" localSheetId="2" hidden="1">'Modelo de Markowitz'!#REF!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3" l="1"/>
  <c r="C6" i="3"/>
  <c r="B6" i="3"/>
  <c r="B5" i="3"/>
  <c r="A4" i="3" l="1" a="1"/>
  <c r="A4" i="3" s="1"/>
  <c r="K9" i="3"/>
  <c r="L9" i="3"/>
  <c r="M9" i="3"/>
  <c r="N9" i="3"/>
  <c r="K10" i="3"/>
  <c r="L10" i="3"/>
  <c r="M10" i="3"/>
  <c r="N10" i="3"/>
  <c r="K11" i="3"/>
  <c r="L11" i="3"/>
  <c r="M11" i="3"/>
  <c r="N11" i="3"/>
  <c r="K12" i="3" l="1" a="1"/>
  <c r="L12" i="3" s="1"/>
  <c r="A6" i="3"/>
  <c r="A5" i="3"/>
  <c r="E7" i="2" a="1"/>
  <c r="E7" i="2" s="1"/>
  <c r="B12" i="1" a="1"/>
  <c r="B12" i="1" s="1"/>
  <c r="B14" i="1"/>
  <c r="C14" i="1"/>
  <c r="B8" i="1" a="1"/>
  <c r="B8" i="1" s="1"/>
  <c r="M12" i="3" l="1"/>
  <c r="K12" i="3"/>
  <c r="E8" i="2"/>
  <c r="D13" i="1"/>
  <c r="C13" i="1"/>
  <c r="B13" i="1"/>
  <c r="D12" i="1"/>
  <c r="C12" i="1"/>
  <c r="D14" i="1"/>
  <c r="C10" i="1"/>
  <c r="D9" i="1"/>
  <c r="C9" i="1"/>
  <c r="B10" i="1"/>
  <c r="B9" i="1"/>
  <c r="D8" i="1"/>
  <c r="C8" i="1"/>
  <c r="D10" i="1"/>
  <c r="Q17" i="3" l="1" a="1"/>
  <c r="Q17" i="3" s="1"/>
  <c r="Q21" i="3" l="1"/>
  <c r="Q19" i="3"/>
  <c r="Q18" i="3"/>
  <c r="Q20" i="3"/>
</calcChain>
</file>

<file path=xl/sharedStrings.xml><?xml version="1.0" encoding="utf-8"?>
<sst xmlns="http://schemas.openxmlformats.org/spreadsheetml/2006/main" count="46" uniqueCount="34">
  <si>
    <t>A =</t>
  </si>
  <si>
    <r>
      <t>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=</t>
    </r>
  </si>
  <si>
    <r>
      <t>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· A =</t>
    </r>
  </si>
  <si>
    <t>P =</t>
  </si>
  <si>
    <t>K =</t>
  </si>
  <si>
    <t xml:space="preserve"> =&gt; P =</t>
  </si>
  <si>
    <r>
      <t xml:space="preserve">Sea 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C</t>
    </r>
    <r>
      <rPr>
        <sz val="11"/>
        <color theme="1"/>
        <rFont val="Calibri"/>
        <family val="2"/>
        <scheme val="minor"/>
      </rPr>
      <t>* =</t>
    </r>
  </si>
  <si>
    <r>
      <t>f</t>
    </r>
    <r>
      <rPr>
        <vertAlign val="sub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</si>
  <si>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C</t>
    </r>
    <r>
      <rPr>
        <sz val="11"/>
        <color theme="1"/>
        <rFont val="Calibri"/>
        <family val="2"/>
        <scheme val="minor"/>
      </rPr>
      <t>*</t>
    </r>
  </si>
  <si>
    <r>
      <t>f</t>
    </r>
    <r>
      <rPr>
        <vertAlign val="subscript"/>
        <sz val="10"/>
        <rFont val="Arial"/>
        <family val="2"/>
      </rPr>
      <t>1</t>
    </r>
  </si>
  <si>
    <t>=</t>
  </si>
  <si>
    <r>
      <t>X</t>
    </r>
    <r>
      <rPr>
        <vertAlign val="subscript"/>
        <sz val="10"/>
        <rFont val="Arial"/>
        <family val="2"/>
      </rPr>
      <t>C</t>
    </r>
  </si>
  <si>
    <r>
      <t>X</t>
    </r>
    <r>
      <rPr>
        <vertAlign val="subscript"/>
        <sz val="10"/>
        <rFont val="Arial"/>
        <family val="2"/>
      </rPr>
      <t>B</t>
    </r>
  </si>
  <si>
    <r>
      <t>X</t>
    </r>
    <r>
      <rPr>
        <vertAlign val="subscript"/>
        <sz val="10"/>
        <rFont val="Arial"/>
        <family val="2"/>
      </rPr>
      <t>A</t>
    </r>
  </si>
  <si>
    <r>
      <t>m</t>
    </r>
    <r>
      <rPr>
        <vertAlign val="subscript"/>
        <sz val="10"/>
        <rFont val="Arial"/>
        <family val="2"/>
      </rPr>
      <t>C</t>
    </r>
  </si>
  <si>
    <r>
      <t>m</t>
    </r>
    <r>
      <rPr>
        <vertAlign val="subscript"/>
        <sz val="10"/>
        <rFont val="Arial"/>
        <family val="2"/>
      </rPr>
      <t>B</t>
    </r>
  </si>
  <si>
    <r>
      <t>m</t>
    </r>
    <r>
      <rPr>
        <vertAlign val="subscript"/>
        <sz val="10"/>
        <rFont val="Arial"/>
        <family val="2"/>
      </rPr>
      <t>A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</si>
  <si>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CC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</si>
  <si>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CB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</si>
  <si>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CA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</si>
  <si>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BC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</si>
  <si>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BB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</si>
  <si>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BA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</si>
  <si>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AC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</si>
  <si>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AB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</si>
  <si>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AA</t>
    </r>
  </si>
  <si>
    <t>C</t>
  </si>
  <si>
    <t>B</t>
  </si>
  <si>
    <t>A</t>
  </si>
  <si>
    <r>
      <t>m</t>
    </r>
    <r>
      <rPr>
        <vertAlign val="subscript"/>
        <sz val="10"/>
        <rFont val="Arial"/>
        <family val="2"/>
      </rPr>
      <t>j</t>
    </r>
  </si>
  <si>
    <r>
      <t>s</t>
    </r>
    <r>
      <rPr>
        <vertAlign val="subscript"/>
        <sz val="10"/>
        <rFont val="Symbol"/>
        <family val="1"/>
        <charset val="2"/>
      </rPr>
      <t>i</t>
    </r>
    <r>
      <rPr>
        <vertAlign val="subscript"/>
        <sz val="10"/>
        <rFont val="Arial"/>
        <family val="2"/>
      </rPr>
      <t>j</t>
    </r>
  </si>
  <si>
    <t>Título</t>
  </si>
  <si>
    <t>·</t>
  </si>
  <si>
    <t>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</si>
</sst>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bscript"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95250</xdr:rowOff>
    </xdr:from>
    <xdr:to>
      <xdr:col>2</xdr:col>
      <xdr:colOff>228600</xdr:colOff>
      <xdr:row>4</xdr:row>
      <xdr:rowOff>76200</xdr:rowOff>
    </xdr:to>
    <xdr:sp macro="" textlink="">
      <xdr:nvSpPr>
        <xdr:cNvPr id="2" name="Corchetes 1"/>
        <xdr:cNvSpPr/>
      </xdr:nvSpPr>
      <xdr:spPr>
        <a:xfrm>
          <a:off x="628650" y="285750"/>
          <a:ext cx="118110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300038</xdr:colOff>
      <xdr:row>5</xdr:row>
      <xdr:rowOff>104775</xdr:rowOff>
    </xdr:from>
    <xdr:to>
      <xdr:col>1</xdr:col>
      <xdr:colOff>214313</xdr:colOff>
      <xdr:row>8</xdr:row>
      <xdr:rowOff>85725</xdr:rowOff>
    </xdr:to>
    <xdr:sp macro="" textlink="">
      <xdr:nvSpPr>
        <xdr:cNvPr id="3" name="Corchetes 2"/>
        <xdr:cNvSpPr/>
      </xdr:nvSpPr>
      <xdr:spPr>
        <a:xfrm>
          <a:off x="600077" y="1057275"/>
          <a:ext cx="59055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304800</xdr:colOff>
      <xdr:row>5</xdr:row>
      <xdr:rowOff>104775</xdr:rowOff>
    </xdr:from>
    <xdr:to>
      <xdr:col>4</xdr:col>
      <xdr:colOff>1062037</xdr:colOff>
      <xdr:row>8</xdr:row>
      <xdr:rowOff>85725</xdr:rowOff>
    </xdr:to>
    <xdr:sp macro="" textlink="">
      <xdr:nvSpPr>
        <xdr:cNvPr id="4" name="Corchetes 3"/>
        <xdr:cNvSpPr/>
      </xdr:nvSpPr>
      <xdr:spPr>
        <a:xfrm>
          <a:off x="2552701" y="1057275"/>
          <a:ext cx="2181223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123825</xdr:rowOff>
    </xdr:from>
    <xdr:to>
      <xdr:col>4</xdr:col>
      <xdr:colOff>619125</xdr:colOff>
      <xdr:row>13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57250" y="1419225"/>
          <a:ext cx="3571875" cy="904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7</xdr:row>
      <xdr:rowOff>133350</xdr:rowOff>
    </xdr:from>
    <xdr:to>
      <xdr:col>6</xdr:col>
      <xdr:colOff>666750</xdr:colOff>
      <xdr:row>13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419725" y="1428750"/>
          <a:ext cx="581025" cy="904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7</xdr:row>
      <xdr:rowOff>123825</xdr:rowOff>
    </xdr:from>
    <xdr:to>
      <xdr:col>8</xdr:col>
      <xdr:colOff>714375</xdr:colOff>
      <xdr:row>13</xdr:row>
      <xdr:rowOff>57150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934200" y="1419225"/>
          <a:ext cx="638175" cy="904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7</xdr:row>
      <xdr:rowOff>123825</xdr:rowOff>
    </xdr:from>
    <xdr:to>
      <xdr:col>16</xdr:col>
      <xdr:colOff>409575</xdr:colOff>
      <xdr:row>13</xdr:row>
      <xdr:rowOff>57150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8924925" y="2428875"/>
          <a:ext cx="342900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19050</xdr:colOff>
      <xdr:row>7</xdr:row>
      <xdr:rowOff>133350</xdr:rowOff>
    </xdr:from>
    <xdr:to>
      <xdr:col>18</xdr:col>
      <xdr:colOff>428625</xdr:colOff>
      <xdr:row>13</xdr:row>
      <xdr:rowOff>66675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6877050" y="3209925"/>
          <a:ext cx="409575" cy="904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228601</xdr:colOff>
      <xdr:row>7</xdr:row>
      <xdr:rowOff>123825</xdr:rowOff>
    </xdr:from>
    <xdr:to>
      <xdr:col>14</xdr:col>
      <xdr:colOff>695326</xdr:colOff>
      <xdr:row>13</xdr:row>
      <xdr:rowOff>57150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381501" y="1466850"/>
          <a:ext cx="3829050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15</xdr:row>
      <xdr:rowOff>0</xdr:rowOff>
    </xdr:from>
    <xdr:to>
      <xdr:col>14</xdr:col>
      <xdr:colOff>685800</xdr:colOff>
      <xdr:row>15</xdr:row>
      <xdr:rowOff>19050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28675" y="4448175"/>
          <a:ext cx="3667125" cy="1076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15</xdr:row>
      <xdr:rowOff>123825</xdr:rowOff>
    </xdr:from>
    <xdr:to>
      <xdr:col>13</xdr:col>
      <xdr:colOff>619125</xdr:colOff>
      <xdr:row>21</xdr:row>
      <xdr:rowOff>95250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858000" y="3038475"/>
          <a:ext cx="514350" cy="1133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9526</xdr:colOff>
      <xdr:row>15</xdr:row>
      <xdr:rowOff>114300</xdr:rowOff>
    </xdr:from>
    <xdr:to>
      <xdr:col>17</xdr:col>
      <xdr:colOff>1</xdr:colOff>
      <xdr:row>21</xdr:row>
      <xdr:rowOff>123825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676651" y="3028950"/>
          <a:ext cx="476250" cy="1171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showFormulas="1" workbookViewId="0">
      <selection activeCell="B8" sqref="B8"/>
    </sheetView>
  </sheetViews>
  <sheetFormatPr baseColWidth="10" defaultRowHeight="15" x14ac:dyDescent="0.25"/>
  <cols>
    <col min="1" max="1" width="6.140625" customWidth="1"/>
    <col min="2" max="2" width="11" customWidth="1"/>
    <col min="3" max="4" width="9.28515625" customWidth="1"/>
  </cols>
  <sheetData>
    <row r="3" spans="1:4" x14ac:dyDescent="0.25">
      <c r="B3">
        <v>2</v>
      </c>
      <c r="C3">
        <v>4</v>
      </c>
      <c r="D3">
        <v>5</v>
      </c>
    </row>
    <row r="4" spans="1:4" x14ac:dyDescent="0.25">
      <c r="A4" t="s">
        <v>0</v>
      </c>
      <c r="B4">
        <v>1</v>
      </c>
      <c r="C4">
        <v>6</v>
      </c>
      <c r="D4">
        <v>0</v>
      </c>
    </row>
    <row r="5" spans="1:4" x14ac:dyDescent="0.25">
      <c r="B5">
        <v>9</v>
      </c>
      <c r="C5">
        <v>0</v>
      </c>
      <c r="D5">
        <v>4</v>
      </c>
    </row>
    <row r="8" spans="1:4" x14ac:dyDescent="0.25">
      <c r="B8">
        <f t="array" ref="B8:D10">MINVERSE(B3:D5)</f>
        <v>-0.10084033613445381</v>
      </c>
      <c r="C8">
        <v>6.7226890756302532E-2</v>
      </c>
      <c r="D8">
        <v>0.12605042016806722</v>
      </c>
    </row>
    <row r="9" spans="1:4" ht="17.25" x14ac:dyDescent="0.25">
      <c r="A9" t="s">
        <v>1</v>
      </c>
      <c r="B9">
        <v>1.6806722689075633E-2</v>
      </c>
      <c r="C9">
        <v>0.15546218487394958</v>
      </c>
      <c r="D9">
        <v>-2.1008403361344536E-2</v>
      </c>
    </row>
    <row r="10" spans="1:4" x14ac:dyDescent="0.25">
      <c r="B10">
        <v>0.22689075630252106</v>
      </c>
      <c r="C10">
        <v>-0.15126050420168069</v>
      </c>
      <c r="D10">
        <v>-3.3613445378151266E-2</v>
      </c>
    </row>
    <row r="12" spans="1:4" x14ac:dyDescent="0.25">
      <c r="B12">
        <f t="array" ref="B12:D14">MMULT(B8:D10,B3:D5)</f>
        <v>0.99999999999999989</v>
      </c>
      <c r="C12">
        <v>-5.5511151231257827E-17</v>
      </c>
      <c r="D12">
        <v>-2.2204460492503131E-16</v>
      </c>
    </row>
    <row r="13" spans="1:4" ht="17.25" x14ac:dyDescent="0.25">
      <c r="A13" t="s">
        <v>2</v>
      </c>
      <c r="B13">
        <v>0</v>
      </c>
      <c r="C13">
        <v>1</v>
      </c>
      <c r="D13">
        <v>1.3877787807814457E-17</v>
      </c>
    </row>
    <row r="14" spans="1:4" x14ac:dyDescent="0.25">
      <c r="B14">
        <v>5.5511151231257827E-17</v>
      </c>
      <c r="C14">
        <v>1.1102230246251565E-16</v>
      </c>
      <c r="D14">
        <v>1.0000000000000002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showFormulas="1" workbookViewId="0">
      <selection activeCell="E7" sqref="E7"/>
    </sheetView>
  </sheetViews>
  <sheetFormatPr baseColWidth="10" defaultRowHeight="15" x14ac:dyDescent="0.25"/>
  <cols>
    <col min="1" max="1" width="5.7109375" customWidth="1"/>
    <col min="2" max="3" width="4.42578125" customWidth="1"/>
    <col min="4" max="4" width="5" customWidth="1"/>
    <col min="5" max="5" width="16" bestFit="1" customWidth="1"/>
  </cols>
  <sheetData>
    <row r="3" spans="1:5" x14ac:dyDescent="0.25">
      <c r="A3" s="2" t="s">
        <v>0</v>
      </c>
      <c r="B3" s="1">
        <v>2</v>
      </c>
      <c r="C3" s="1">
        <v>3</v>
      </c>
    </row>
    <row r="4" spans="1:5" x14ac:dyDescent="0.25">
      <c r="A4" s="2"/>
      <c r="B4" s="1">
        <v>-1</v>
      </c>
      <c r="C4" s="1">
        <v>6</v>
      </c>
    </row>
    <row r="7" spans="1:5" x14ac:dyDescent="0.25">
      <c r="A7" s="2" t="s">
        <v>3</v>
      </c>
      <c r="B7" s="1">
        <v>5</v>
      </c>
      <c r="D7" s="2" t="s">
        <v>4</v>
      </c>
      <c r="E7" s="1">
        <f t="array" ref="E7:E8">MMULT(MINVERSE(B3:C4),B7:B8)</f>
        <v>4</v>
      </c>
    </row>
    <row r="8" spans="1:5" x14ac:dyDescent="0.25">
      <c r="A8" s="2"/>
      <c r="B8" s="1">
        <v>-10</v>
      </c>
      <c r="D8" s="2"/>
      <c r="E8" s="1">
        <v>-1</v>
      </c>
    </row>
  </sheetData>
  <mergeCells count="3">
    <mergeCell ref="A3:A4"/>
    <mergeCell ref="A7:A8"/>
    <mergeCell ref="D7: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workbookViewId="0"/>
  </sheetViews>
  <sheetFormatPr baseColWidth="10" defaultRowHeight="15" x14ac:dyDescent="0.25"/>
  <cols>
    <col min="1" max="1" width="9.140625" style="3" customWidth="1"/>
    <col min="2" max="3" width="8.5703125" style="3" customWidth="1"/>
    <col min="4" max="4" width="10.140625" style="3" customWidth="1"/>
    <col min="5" max="5" width="7.5703125" style="3" customWidth="1"/>
    <col min="6" max="6" width="2" style="3" customWidth="1"/>
    <col min="7" max="7" width="6.85546875" style="3" customWidth="1"/>
    <col min="8" max="8" width="2.140625" style="3" bestFit="1" customWidth="1"/>
    <col min="9" max="9" width="7.28515625" style="3" customWidth="1"/>
    <col min="10" max="10" width="3.5703125" style="3" customWidth="1"/>
    <col min="11" max="11" width="12.5703125" style="3" bestFit="1" customWidth="1"/>
    <col min="12" max="15" width="11.42578125" style="3"/>
    <col min="16" max="16" width="1.5703125" style="3" bestFit="1" customWidth="1"/>
    <col min="17" max="17" width="7" style="3" customWidth="1"/>
    <col min="18" max="18" width="2.85546875" style="3" customWidth="1"/>
    <col min="19" max="19" width="7" style="3" customWidth="1"/>
    <col min="20" max="16384" width="11.42578125" style="3"/>
  </cols>
  <sheetData>
    <row r="1" spans="1:19" x14ac:dyDescent="0.25">
      <c r="A1"/>
      <c r="B1"/>
      <c r="C1"/>
      <c r="D1"/>
      <c r="E1"/>
      <c r="F1"/>
      <c r="G1"/>
      <c r="H1"/>
      <c r="I1"/>
      <c r="J1"/>
      <c r="K1"/>
    </row>
    <row r="2" spans="1:19" ht="15.75" x14ac:dyDescent="0.3">
      <c r="A2" s="14" t="s">
        <v>31</v>
      </c>
      <c r="B2" s="7" t="s">
        <v>30</v>
      </c>
      <c r="C2" s="7"/>
      <c r="D2" s="7"/>
      <c r="E2" s="15" t="s">
        <v>29</v>
      </c>
    </row>
    <row r="3" spans="1:19" x14ac:dyDescent="0.25">
      <c r="A3" s="14"/>
      <c r="B3" s="5" t="s">
        <v>28</v>
      </c>
      <c r="C3" s="5" t="s">
        <v>27</v>
      </c>
      <c r="D3" s="5" t="s">
        <v>26</v>
      </c>
      <c r="E3" s="15"/>
    </row>
    <row r="4" spans="1:19" x14ac:dyDescent="0.25">
      <c r="A4" s="13" t="str">
        <f t="array" ref="A4:A6">TRANSPOSE(B3:D3)</f>
        <v>A</v>
      </c>
      <c r="B4" s="12">
        <v>8.9999999999999993E-3</v>
      </c>
      <c r="C4" s="12">
        <v>2E-3</v>
      </c>
      <c r="D4" s="12">
        <v>-1E-3</v>
      </c>
      <c r="E4" s="12">
        <v>0.08</v>
      </c>
    </row>
    <row r="5" spans="1:19" x14ac:dyDescent="0.25">
      <c r="A5" s="11" t="str">
        <v>B</v>
      </c>
      <c r="B5" s="10">
        <f>C4</f>
        <v>2E-3</v>
      </c>
      <c r="C5" s="10">
        <v>2E-3</v>
      </c>
      <c r="D5" s="10">
        <v>3.0000000000000001E-3</v>
      </c>
      <c r="E5" s="10">
        <v>0.03</v>
      </c>
    </row>
    <row r="6" spans="1:19" x14ac:dyDescent="0.25">
      <c r="A6" s="9" t="str">
        <v>C</v>
      </c>
      <c r="B6" s="8">
        <f>D4</f>
        <v>-1E-3</v>
      </c>
      <c r="C6" s="8">
        <f>D5</f>
        <v>3.0000000000000001E-3</v>
      </c>
      <c r="D6" s="8">
        <v>6.0000000000000001E-3</v>
      </c>
      <c r="E6" s="8">
        <v>0.04</v>
      </c>
    </row>
    <row r="9" spans="1:19" ht="15.75" x14ac:dyDescent="0.3">
      <c r="A9" s="5" t="s">
        <v>25</v>
      </c>
      <c r="B9" s="5" t="s">
        <v>24</v>
      </c>
      <c r="C9" s="5" t="s">
        <v>23</v>
      </c>
      <c r="D9" s="7" t="s">
        <v>16</v>
      </c>
      <c r="E9" s="5">
        <v>1</v>
      </c>
      <c r="F9" s="5"/>
      <c r="G9" s="5" t="s">
        <v>13</v>
      </c>
      <c r="H9" s="5"/>
      <c r="I9" s="5">
        <v>0</v>
      </c>
      <c r="K9" s="4">
        <f>2*B4</f>
        <v>1.7999999999999999E-2</v>
      </c>
      <c r="L9" s="4">
        <f>2*C4</f>
        <v>4.0000000000000001E-3</v>
      </c>
      <c r="M9" s="4">
        <f>2*D4</f>
        <v>-2E-3</v>
      </c>
      <c r="N9" s="4">
        <f>E4</f>
        <v>0.08</v>
      </c>
      <c r="O9" s="4">
        <v>1</v>
      </c>
      <c r="Q9" s="5" t="s">
        <v>13</v>
      </c>
      <c r="S9" s="5">
        <v>0</v>
      </c>
    </row>
    <row r="10" spans="1:19" ht="15.75" x14ac:dyDescent="0.3">
      <c r="A10" s="5" t="s">
        <v>22</v>
      </c>
      <c r="B10" s="5" t="s">
        <v>21</v>
      </c>
      <c r="C10" s="5" t="s">
        <v>20</v>
      </c>
      <c r="D10" s="7" t="s">
        <v>15</v>
      </c>
      <c r="E10" s="5">
        <v>1</v>
      </c>
      <c r="F10" s="5"/>
      <c r="G10" s="5" t="s">
        <v>12</v>
      </c>
      <c r="H10" s="5"/>
      <c r="I10" s="5">
        <v>0</v>
      </c>
      <c r="K10" s="4">
        <f>2*B5</f>
        <v>4.0000000000000001E-3</v>
      </c>
      <c r="L10" s="4">
        <f>2*C5</f>
        <v>4.0000000000000001E-3</v>
      </c>
      <c r="M10" s="4">
        <f>2*D5</f>
        <v>6.0000000000000001E-3</v>
      </c>
      <c r="N10" s="4">
        <f>E5</f>
        <v>0.03</v>
      </c>
      <c r="O10" s="4">
        <v>1</v>
      </c>
      <c r="Q10" s="5" t="s">
        <v>12</v>
      </c>
      <c r="S10" s="5">
        <v>0</v>
      </c>
    </row>
    <row r="11" spans="1:19" ht="15.75" x14ac:dyDescent="0.3">
      <c r="A11" s="5" t="s">
        <v>19</v>
      </c>
      <c r="B11" s="5" t="s">
        <v>18</v>
      </c>
      <c r="C11" s="5" t="s">
        <v>17</v>
      </c>
      <c r="D11" s="7" t="s">
        <v>14</v>
      </c>
      <c r="E11" s="5">
        <v>1</v>
      </c>
      <c r="F11" s="5" t="s">
        <v>32</v>
      </c>
      <c r="G11" s="5" t="s">
        <v>11</v>
      </c>
      <c r="H11" s="5" t="s">
        <v>10</v>
      </c>
      <c r="I11" s="5">
        <v>0</v>
      </c>
      <c r="K11" s="4">
        <f>2*B6</f>
        <v>-2E-3</v>
      </c>
      <c r="L11" s="4">
        <f>2*C6</f>
        <v>6.0000000000000001E-3</v>
      </c>
      <c r="M11" s="4">
        <f>2*D6</f>
        <v>1.2E-2</v>
      </c>
      <c r="N11" s="4">
        <f>E6</f>
        <v>0.04</v>
      </c>
      <c r="O11" s="4">
        <v>1</v>
      </c>
      <c r="P11" s="3" t="s">
        <v>32</v>
      </c>
      <c r="Q11" s="5" t="s">
        <v>11</v>
      </c>
      <c r="R11" s="3" t="s">
        <v>10</v>
      </c>
      <c r="S11" s="5">
        <v>0</v>
      </c>
    </row>
    <row r="12" spans="1:19" ht="15.75" x14ac:dyDescent="0.3">
      <c r="A12" s="7" t="s">
        <v>16</v>
      </c>
      <c r="B12" s="7" t="s">
        <v>15</v>
      </c>
      <c r="C12" s="7" t="s">
        <v>14</v>
      </c>
      <c r="D12" s="5">
        <v>0</v>
      </c>
      <c r="E12" s="5">
        <v>0</v>
      </c>
      <c r="F12" s="5"/>
      <c r="G12" s="7" t="s">
        <v>9</v>
      </c>
      <c r="H12" s="5"/>
      <c r="I12" s="7" t="s">
        <v>8</v>
      </c>
      <c r="K12" s="4">
        <f t="array" ref="K12:M12">TRANSPOSE(N9:N11)</f>
        <v>0.08</v>
      </c>
      <c r="L12" s="4">
        <v>0.03</v>
      </c>
      <c r="M12" s="4">
        <v>0.04</v>
      </c>
      <c r="N12" s="4">
        <v>0</v>
      </c>
      <c r="O12" s="4">
        <v>0</v>
      </c>
      <c r="Q12" s="7" t="s">
        <v>9</v>
      </c>
      <c r="S12" s="7" t="s">
        <v>8</v>
      </c>
    </row>
    <row r="13" spans="1:19" ht="15.75" x14ac:dyDescent="0.3">
      <c r="A13" s="5">
        <v>1</v>
      </c>
      <c r="B13" s="5">
        <v>1</v>
      </c>
      <c r="C13" s="5">
        <v>1</v>
      </c>
      <c r="D13" s="5">
        <v>0</v>
      </c>
      <c r="E13" s="5">
        <v>0</v>
      </c>
      <c r="F13" s="5"/>
      <c r="G13" s="7" t="s">
        <v>7</v>
      </c>
      <c r="H13" s="5"/>
      <c r="I13" s="5">
        <v>1</v>
      </c>
      <c r="K13" s="4">
        <v>1</v>
      </c>
      <c r="L13" s="4">
        <v>1</v>
      </c>
      <c r="M13" s="4">
        <v>1</v>
      </c>
      <c r="N13" s="4">
        <v>0</v>
      </c>
      <c r="O13" s="4">
        <v>0</v>
      </c>
      <c r="Q13" s="7" t="s">
        <v>7</v>
      </c>
      <c r="S13" s="5">
        <v>1</v>
      </c>
    </row>
    <row r="17" spans="11:17" x14ac:dyDescent="0.25">
      <c r="N17" s="5">
        <v>0</v>
      </c>
      <c r="Q17" s="4">
        <f t="array" ref="Q17:Q21">MMULT(MINVERSE(K9:O13),N17:N21)</f>
        <v>0.19587628865979401</v>
      </c>
    </row>
    <row r="18" spans="11:17" ht="15.75" customHeight="1" x14ac:dyDescent="0.25">
      <c r="N18" s="5">
        <v>0</v>
      </c>
      <c r="Q18" s="4">
        <v>0.78350515463917536</v>
      </c>
    </row>
    <row r="19" spans="11:17" ht="15.75" x14ac:dyDescent="0.3">
      <c r="K19" s="5" t="s">
        <v>6</v>
      </c>
      <c r="L19" s="6">
        <v>0.04</v>
      </c>
      <c r="M19" s="5" t="s">
        <v>5</v>
      </c>
      <c r="N19" s="5">
        <v>0</v>
      </c>
      <c r="O19" s="16" t="s">
        <v>33</v>
      </c>
      <c r="Q19" s="4">
        <v>2.0618556701030633E-2</v>
      </c>
    </row>
    <row r="20" spans="11:17" x14ac:dyDescent="0.25">
      <c r="N20" s="6">
        <f>L19</f>
        <v>0.04</v>
      </c>
      <c r="Q20" s="4">
        <v>-5.1546391752577289E-2</v>
      </c>
    </row>
    <row r="21" spans="11:17" x14ac:dyDescent="0.25">
      <c r="N21" s="5">
        <v>1</v>
      </c>
      <c r="Q21" s="4">
        <v>-2.4948453608247437E-3</v>
      </c>
    </row>
  </sheetData>
  <mergeCells count="1">
    <mergeCell ref="A2:A3"/>
  </mergeCells>
  <pageMargins left="0.39370078740157483" right="0.39370078740157483" top="0.78740157480314965" bottom="0.78740157480314965" header="0.39370078740157483" footer="0.39370078740157483"/>
  <pageSetup paperSize="9" scale="145" orientation="landscape" horizontalDpi="360" verticalDpi="360" r:id="rId1"/>
  <headerFooter alignWithMargins="0">
    <oddFooter>&amp;LDepartamento de Economía Financeira e Contabilidade. Universidade da Coruña&amp;RPágina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Inversa y Multiplica</vt:lpstr>
      <vt:lpstr>Sistema</vt:lpstr>
      <vt:lpstr>Modelo de Markowitz</vt:lpstr>
      <vt:lpstr>'Modelo de Markowitz'!Área_de_impresión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2019-08-24T18:53:42Z</dcterms:created>
  <dcterms:modified xsi:type="dcterms:W3CDTF">2019-08-25T21:35:19Z</dcterms:modified>
</cp:coreProperties>
</file>